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19440" windowHeight="10440"/>
  </bookViews>
  <sheets>
    <sheet name="EAEPE_COG" sheetId="1" r:id="rId1"/>
  </sheets>
  <definedNames>
    <definedName name="ANEXO">#REF!</definedName>
    <definedName name="_xlnm.Print_Area" localSheetId="0">EAEPE_COG!$B$2:$H$89</definedName>
    <definedName name="_xlnm.Print_Titles" localSheetId="0">EAEPE_COG!$2:$8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F81" i="1" l="1"/>
  <c r="E37" i="1"/>
  <c r="H37" i="1" s="1"/>
  <c r="E27" i="1"/>
  <c r="H27" i="1" s="1"/>
  <c r="E17" i="1"/>
  <c r="H17" i="1" s="1"/>
  <c r="D81" i="1"/>
  <c r="G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<sst xmlns="http://schemas.openxmlformats.org/spreadsheetml/2006/main" count="95" uniqueCount="95">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</sst>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zoomScale="80" zoomScaleNormal="80" workbookViewId="0">
      <selection activeCell="B2" sqref="B2:H8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6.28515625" style="1" bestFit="1" customWidth="1"/>
    <col min="5" max="7" width="16.42578125" style="1" bestFit="1" customWidth="1"/>
    <col min="8" max="8" width="15.14062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7" t="s">
        <v>86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ht="12.75" thickBot="1" x14ac:dyDescent="0.25">
      <c r="B5" s="33" t="s">
        <v>87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75" thickBot="1" x14ac:dyDescent="0.25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25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26754731.149999999</v>
      </c>
      <c r="D9" s="16">
        <f>SUM(D10:D16)</f>
        <v>-2180220.3899999992</v>
      </c>
      <c r="E9" s="16">
        <f t="shared" ref="E9:E26" si="0">C9+D9</f>
        <v>24574510.759999998</v>
      </c>
      <c r="F9" s="16">
        <f>SUM(F10:F16)</f>
        <v>24574510.759999998</v>
      </c>
      <c r="G9" s="16">
        <f>SUM(G10:G16)</f>
        <v>24574510.759999998</v>
      </c>
      <c r="H9" s="16">
        <f t="shared" ref="H9:H40" si="1">E9-F9</f>
        <v>0</v>
      </c>
    </row>
    <row r="10" spans="2:9" ht="12" customHeight="1" x14ac:dyDescent="0.2">
      <c r="B10" s="11" t="s">
        <v>14</v>
      </c>
      <c r="C10" s="12">
        <v>0</v>
      </c>
      <c r="D10" s="13">
        <v>0</v>
      </c>
      <c r="E10" s="18">
        <f t="shared" si="0"/>
        <v>0</v>
      </c>
      <c r="F10" s="12">
        <v>0</v>
      </c>
      <c r="G10" s="12">
        <v>0</v>
      </c>
      <c r="H10" s="20">
        <f t="shared" si="1"/>
        <v>0</v>
      </c>
    </row>
    <row r="11" spans="2:9" ht="12" customHeight="1" x14ac:dyDescent="0.2">
      <c r="B11" s="11" t="s">
        <v>15</v>
      </c>
      <c r="C11" s="12">
        <v>21784382.579999998</v>
      </c>
      <c r="D11" s="13">
        <v>-4386686.0599999996</v>
      </c>
      <c r="E11" s="18">
        <f t="shared" si="0"/>
        <v>17397696.52</v>
      </c>
      <c r="F11" s="12">
        <v>17397696.52</v>
      </c>
      <c r="G11" s="12">
        <v>17397696.52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2619431.17</v>
      </c>
      <c r="D12" s="13">
        <v>-276497.84999999998</v>
      </c>
      <c r="E12" s="18">
        <f t="shared" si="0"/>
        <v>2342933.3199999998</v>
      </c>
      <c r="F12" s="12">
        <v>2342933.3199999998</v>
      </c>
      <c r="G12" s="12">
        <v>2342933.3199999998</v>
      </c>
      <c r="H12" s="20">
        <f t="shared" si="1"/>
        <v>0</v>
      </c>
    </row>
    <row r="13" spans="2:9" ht="12" customHeight="1" x14ac:dyDescent="0.2">
      <c r="B13" s="11" t="s">
        <v>17</v>
      </c>
      <c r="C13" s="12">
        <v>1255706.1599999999</v>
      </c>
      <c r="D13" s="13">
        <v>3153045.75</v>
      </c>
      <c r="E13" s="18">
        <f>C13+D13</f>
        <v>4408751.91</v>
      </c>
      <c r="F13" s="12">
        <v>4408751.91</v>
      </c>
      <c r="G13" s="12">
        <v>4408751.91</v>
      </c>
      <c r="H13" s="20">
        <f t="shared" si="1"/>
        <v>0</v>
      </c>
    </row>
    <row r="14" spans="2:9" ht="12" customHeight="1" x14ac:dyDescent="0.2">
      <c r="B14" s="11" t="s">
        <v>18</v>
      </c>
      <c r="C14" s="12">
        <v>0</v>
      </c>
      <c r="D14" s="13">
        <v>273530.7</v>
      </c>
      <c r="E14" s="18">
        <f t="shared" si="0"/>
        <v>273530.7</v>
      </c>
      <c r="F14" s="12">
        <v>273530.7</v>
      </c>
      <c r="G14" s="12">
        <v>273530.7</v>
      </c>
      <c r="H14" s="20">
        <f t="shared" si="1"/>
        <v>0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1095211.24</v>
      </c>
      <c r="D16" s="13">
        <v>-943612.93</v>
      </c>
      <c r="E16" s="18">
        <f t="shared" si="0"/>
        <v>151598.30999999994</v>
      </c>
      <c r="F16" s="12">
        <v>151598.31</v>
      </c>
      <c r="G16" s="12">
        <v>151598.31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1161600</v>
      </c>
      <c r="D17" s="16">
        <f>SUM(D18:D26)</f>
        <v>1300565.02</v>
      </c>
      <c r="E17" s="16">
        <f t="shared" si="0"/>
        <v>2462165.02</v>
      </c>
      <c r="F17" s="16">
        <f>SUM(F18:F26)</f>
        <v>2462165.02</v>
      </c>
      <c r="G17" s="16">
        <f>SUM(G18:G26)</f>
        <v>2462165.02</v>
      </c>
      <c r="H17" s="16">
        <f t="shared" si="1"/>
        <v>0</v>
      </c>
    </row>
    <row r="18" spans="2:8" ht="24" x14ac:dyDescent="0.2">
      <c r="B18" s="9" t="s">
        <v>22</v>
      </c>
      <c r="C18" s="12">
        <v>322500</v>
      </c>
      <c r="D18" s="13">
        <v>702377.73</v>
      </c>
      <c r="E18" s="18">
        <f t="shared" si="0"/>
        <v>1024877.73</v>
      </c>
      <c r="F18" s="12">
        <v>1024877.73</v>
      </c>
      <c r="G18" s="12">
        <v>1024877.73</v>
      </c>
      <c r="H18" s="20">
        <f t="shared" si="1"/>
        <v>0</v>
      </c>
    </row>
    <row r="19" spans="2:8" ht="12" customHeight="1" x14ac:dyDescent="0.2">
      <c r="B19" s="9" t="s">
        <v>23</v>
      </c>
      <c r="C19" s="12">
        <v>179900</v>
      </c>
      <c r="D19" s="13">
        <v>37380.18</v>
      </c>
      <c r="E19" s="18">
        <f t="shared" si="0"/>
        <v>217280.18</v>
      </c>
      <c r="F19" s="12">
        <v>217280.18</v>
      </c>
      <c r="G19" s="12">
        <v>217280.18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165688</v>
      </c>
      <c r="E20" s="18">
        <f t="shared" si="0"/>
        <v>165688</v>
      </c>
      <c r="F20" s="12">
        <v>165688</v>
      </c>
      <c r="G20" s="12">
        <v>165688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50000</v>
      </c>
      <c r="D21" s="13">
        <v>250395.59</v>
      </c>
      <c r="E21" s="18">
        <f t="shared" si="0"/>
        <v>300395.58999999997</v>
      </c>
      <c r="F21" s="12">
        <v>300395.59000000003</v>
      </c>
      <c r="G21" s="12">
        <v>300395.59000000003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79000</v>
      </c>
      <c r="D22" s="13">
        <v>-18515.939999999999</v>
      </c>
      <c r="E22" s="18">
        <f t="shared" si="0"/>
        <v>60484.06</v>
      </c>
      <c r="F22" s="12">
        <v>60484.06</v>
      </c>
      <c r="G22" s="12">
        <v>60484.06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159200</v>
      </c>
      <c r="D23" s="13">
        <v>-60959.29</v>
      </c>
      <c r="E23" s="18">
        <f t="shared" si="0"/>
        <v>98240.709999999992</v>
      </c>
      <c r="F23" s="12">
        <v>98240.71</v>
      </c>
      <c r="G23" s="12">
        <v>98240.71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98000</v>
      </c>
      <c r="D24" s="13">
        <v>79475.28</v>
      </c>
      <c r="E24" s="18">
        <f t="shared" si="0"/>
        <v>177475.28</v>
      </c>
      <c r="F24" s="12">
        <v>177475.28</v>
      </c>
      <c r="G24" s="12">
        <v>177475.28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273000</v>
      </c>
      <c r="D26" s="13">
        <v>144723.47</v>
      </c>
      <c r="E26" s="18">
        <f t="shared" si="0"/>
        <v>417723.47</v>
      </c>
      <c r="F26" s="12">
        <v>417723.47</v>
      </c>
      <c r="G26" s="12">
        <v>417723.47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6963890.8499999996</v>
      </c>
      <c r="D27" s="16">
        <f>SUM(D28:D36)</f>
        <v>1857300.95</v>
      </c>
      <c r="E27" s="16">
        <f>D27+C27</f>
        <v>8821191.7999999989</v>
      </c>
      <c r="F27" s="16">
        <f>SUM(F28:F36)</f>
        <v>8818347.9100000001</v>
      </c>
      <c r="G27" s="16">
        <f>SUM(G28:G36)</f>
        <v>8818347.9100000001</v>
      </c>
      <c r="H27" s="16">
        <f t="shared" si="1"/>
        <v>2843.8899999987334</v>
      </c>
    </row>
    <row r="28" spans="2:8" x14ac:dyDescent="0.2">
      <c r="B28" s="9" t="s">
        <v>32</v>
      </c>
      <c r="C28" s="12">
        <v>2233234.85</v>
      </c>
      <c r="D28" s="13">
        <v>-1088120.3500000001</v>
      </c>
      <c r="E28" s="18">
        <f t="shared" ref="E28:E36" si="2">C28+D28</f>
        <v>1145114.5</v>
      </c>
      <c r="F28" s="12">
        <v>1142551.18</v>
      </c>
      <c r="G28" s="12">
        <v>1142551.18</v>
      </c>
      <c r="H28" s="20">
        <f t="shared" si="1"/>
        <v>2563.3200000000652</v>
      </c>
    </row>
    <row r="29" spans="2:8" x14ac:dyDescent="0.2">
      <c r="B29" s="9" t="s">
        <v>33</v>
      </c>
      <c r="C29" s="12">
        <v>861561</v>
      </c>
      <c r="D29" s="13">
        <v>139638.07</v>
      </c>
      <c r="E29" s="18">
        <f t="shared" si="2"/>
        <v>1001199.0700000001</v>
      </c>
      <c r="F29" s="12">
        <v>1001199.07</v>
      </c>
      <c r="G29" s="12">
        <v>1001199.07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807587</v>
      </c>
      <c r="D30" s="13">
        <v>1089940.8400000001</v>
      </c>
      <c r="E30" s="18">
        <f t="shared" si="2"/>
        <v>1897527.84</v>
      </c>
      <c r="F30" s="12">
        <v>1897527.84</v>
      </c>
      <c r="G30" s="12">
        <v>1897527.84</v>
      </c>
      <c r="H30" s="20">
        <f t="shared" si="1"/>
        <v>0</v>
      </c>
    </row>
    <row r="31" spans="2:8" x14ac:dyDescent="0.2">
      <c r="B31" s="9" t="s">
        <v>35</v>
      </c>
      <c r="C31" s="12">
        <v>376500</v>
      </c>
      <c r="D31" s="13">
        <v>4889.67</v>
      </c>
      <c r="E31" s="18">
        <f t="shared" si="2"/>
        <v>381389.67</v>
      </c>
      <c r="F31" s="12">
        <v>381389.67</v>
      </c>
      <c r="G31" s="12">
        <v>381389.67</v>
      </c>
      <c r="H31" s="20">
        <f t="shared" si="1"/>
        <v>0</v>
      </c>
    </row>
    <row r="32" spans="2:8" ht="24" x14ac:dyDescent="0.2">
      <c r="B32" s="9" t="s">
        <v>36</v>
      </c>
      <c r="C32" s="12">
        <v>1334861</v>
      </c>
      <c r="D32" s="13">
        <v>1638322.38</v>
      </c>
      <c r="E32" s="18">
        <f t="shared" si="2"/>
        <v>2973183.38</v>
      </c>
      <c r="F32" s="12">
        <v>2972902.81</v>
      </c>
      <c r="G32" s="12">
        <v>2972902.81</v>
      </c>
      <c r="H32" s="20">
        <f t="shared" si="1"/>
        <v>280.56999999983236</v>
      </c>
    </row>
    <row r="33" spans="2:8" x14ac:dyDescent="0.2">
      <c r="B33" s="9" t="s">
        <v>37</v>
      </c>
      <c r="C33" s="12">
        <v>54000</v>
      </c>
      <c r="D33" s="13">
        <v>168941.76</v>
      </c>
      <c r="E33" s="18">
        <f t="shared" si="2"/>
        <v>222941.76</v>
      </c>
      <c r="F33" s="12">
        <v>222941.76</v>
      </c>
      <c r="G33" s="12">
        <v>222941.76</v>
      </c>
      <c r="H33" s="20">
        <f t="shared" si="1"/>
        <v>0</v>
      </c>
    </row>
    <row r="34" spans="2:8" x14ac:dyDescent="0.2">
      <c r="B34" s="9" t="s">
        <v>38</v>
      </c>
      <c r="C34" s="12">
        <v>402200</v>
      </c>
      <c r="D34" s="13">
        <v>-15777.17</v>
      </c>
      <c r="E34" s="18">
        <f t="shared" si="2"/>
        <v>386422.83</v>
      </c>
      <c r="F34" s="12">
        <v>386422.83</v>
      </c>
      <c r="G34" s="12">
        <v>386422.83</v>
      </c>
      <c r="H34" s="20">
        <f t="shared" si="1"/>
        <v>0</v>
      </c>
    </row>
    <row r="35" spans="2:8" x14ac:dyDescent="0.2">
      <c r="B35" s="9" t="s">
        <v>39</v>
      </c>
      <c r="C35" s="12">
        <v>111500</v>
      </c>
      <c r="D35" s="13">
        <v>-52966.39</v>
      </c>
      <c r="E35" s="18">
        <f t="shared" si="2"/>
        <v>58533.61</v>
      </c>
      <c r="F35" s="12">
        <v>58533.61</v>
      </c>
      <c r="G35" s="12">
        <v>58533.61</v>
      </c>
      <c r="H35" s="20">
        <f t="shared" si="1"/>
        <v>0</v>
      </c>
    </row>
    <row r="36" spans="2:8" x14ac:dyDescent="0.2">
      <c r="B36" s="9" t="s">
        <v>40</v>
      </c>
      <c r="C36" s="12">
        <v>782447</v>
      </c>
      <c r="D36" s="13">
        <v>-27567.86</v>
      </c>
      <c r="E36" s="18">
        <f t="shared" si="2"/>
        <v>754879.14</v>
      </c>
      <c r="F36" s="12">
        <v>754879.14</v>
      </c>
      <c r="G36" s="12">
        <v>754879.14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393576</v>
      </c>
      <c r="D37" s="16">
        <f>SUM(D38:D46)</f>
        <v>-57525.3</v>
      </c>
      <c r="E37" s="16">
        <f>C37+D37</f>
        <v>336050.7</v>
      </c>
      <c r="F37" s="16">
        <f>SUM(F38:F46)</f>
        <v>336050.7</v>
      </c>
      <c r="G37" s="16">
        <f>SUM(G38:G46)</f>
        <v>336050.7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393576</v>
      </c>
      <c r="D41" s="13">
        <v>-57525.3</v>
      </c>
      <c r="E41" s="18">
        <f t="shared" si="3"/>
        <v>336050.7</v>
      </c>
      <c r="F41" s="12">
        <v>336050.7</v>
      </c>
      <c r="G41" s="12">
        <v>336050.7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3273285.55</v>
      </c>
      <c r="E47" s="16">
        <f t="shared" si="3"/>
        <v>3273285.55</v>
      </c>
      <c r="F47" s="16">
        <f>SUM(F48:F56)</f>
        <v>2001209.8199999998</v>
      </c>
      <c r="G47" s="16">
        <f>SUM(G48:G56)</f>
        <v>2001209.8199999998</v>
      </c>
      <c r="H47" s="16">
        <f t="shared" si="4"/>
        <v>1272075.73</v>
      </c>
    </row>
    <row r="48" spans="2:8" x14ac:dyDescent="0.2">
      <c r="B48" s="9" t="s">
        <v>52</v>
      </c>
      <c r="C48" s="12">
        <v>0</v>
      </c>
      <c r="D48" s="13">
        <v>345470.36</v>
      </c>
      <c r="E48" s="18">
        <f t="shared" si="3"/>
        <v>345470.36</v>
      </c>
      <c r="F48" s="12">
        <v>343491.98</v>
      </c>
      <c r="G48" s="12">
        <v>343491.98</v>
      </c>
      <c r="H48" s="20">
        <f t="shared" si="4"/>
        <v>1978.3800000000047</v>
      </c>
    </row>
    <row r="49" spans="2:8" x14ac:dyDescent="0.2">
      <c r="B49" s="9" t="s">
        <v>53</v>
      </c>
      <c r="C49" s="12">
        <v>0</v>
      </c>
      <c r="D49" s="13">
        <v>1229606.3899999999</v>
      </c>
      <c r="E49" s="18">
        <f t="shared" si="3"/>
        <v>1229606.3899999999</v>
      </c>
      <c r="F49" s="12">
        <v>129606.39</v>
      </c>
      <c r="G49" s="12">
        <v>129606.39</v>
      </c>
      <c r="H49" s="20">
        <f t="shared" si="4"/>
        <v>1100000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318232.8</v>
      </c>
      <c r="E51" s="18">
        <f t="shared" si="3"/>
        <v>318232.8</v>
      </c>
      <c r="F51" s="12">
        <v>318232.8</v>
      </c>
      <c r="G51" s="12">
        <v>318232.8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1379976</v>
      </c>
      <c r="E53" s="18">
        <f t="shared" si="3"/>
        <v>1379976</v>
      </c>
      <c r="F53" s="12">
        <v>1209878.6499999999</v>
      </c>
      <c r="G53" s="12">
        <v>1209878.6499999999</v>
      </c>
      <c r="H53" s="20">
        <f t="shared" si="4"/>
        <v>170097.35000000009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35273798</v>
      </c>
      <c r="D81" s="22">
        <f>SUM(D73,D69,D61,D57,D47,D37,D27,D17,D9)</f>
        <v>4193405.8300000015</v>
      </c>
      <c r="E81" s="22">
        <f>C81+D81</f>
        <v>39467203.829999998</v>
      </c>
      <c r="F81" s="22">
        <f>SUM(F73,F69,F61,F57,F47,F37,F17,F27,F9)</f>
        <v>38192284.209999993</v>
      </c>
      <c r="G81" s="22">
        <f>SUM(G73,G69,G61,G57,G47,G37,G27,G17,G9)</f>
        <v>38192284.209999993</v>
      </c>
      <c r="H81" s="22">
        <f t="shared" si="5"/>
        <v>1274919.6200000048</v>
      </c>
    </row>
    <row r="83" spans="2:8" s="23" customFormat="1" x14ac:dyDescent="0.2"/>
    <row r="84" spans="2:8" s="23" customFormat="1" x14ac:dyDescent="0.2"/>
    <row r="85" spans="2:8" s="23" customFormat="1" x14ac:dyDescent="0.2">
      <c r="B85" s="24"/>
      <c r="C85" s="25"/>
      <c r="D85" s="26"/>
    </row>
    <row r="86" spans="2:8" s="23" customFormat="1" x14ac:dyDescent="0.2">
      <c r="B86" s="44" t="s">
        <v>90</v>
      </c>
      <c r="C86" s="25"/>
      <c r="D86" s="26"/>
      <c r="F86" s="44" t="s">
        <v>93</v>
      </c>
    </row>
    <row r="87" spans="2:8" s="23" customFormat="1" x14ac:dyDescent="0.2">
      <c r="B87" s="45" t="s">
        <v>91</v>
      </c>
      <c r="C87" s="25"/>
      <c r="D87" s="26"/>
      <c r="F87" s="45" t="s">
        <v>94</v>
      </c>
    </row>
    <row r="88" spans="2:8" s="23" customFormat="1" x14ac:dyDescent="0.2">
      <c r="B88" s="46" t="s">
        <v>88</v>
      </c>
      <c r="C88" s="25"/>
      <c r="D88" s="25"/>
      <c r="F88" s="46" t="s">
        <v>89</v>
      </c>
    </row>
    <row r="89" spans="2:8" s="23" customFormat="1" x14ac:dyDescent="0.2">
      <c r="B89" s="46" t="s">
        <v>92</v>
      </c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7" right="0.73" top="0.82" bottom="0.47" header="0.31496062992125984" footer="0.24"/>
  <pageSetup scale="77" fitToHeight="10" orientation="landscape" r:id="rId1"/>
  <headerFooter>
    <oddFooter>&amp;R&amp;"Arial,Normal"&amp;7&amp;P/&amp;N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EAEPE_COG</vt:lpstr>
      <vt:lpstr>EAEPE_COG!Área_de_impresión</vt:lpstr>
      <vt:lpstr>EAEPE_COG!Títulos_a_imprimir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2025-02-05T20:12:40Z</cp:lastPrinted>
  <dcterms:created xsi:type="dcterms:W3CDTF">2019-12-04T16:22:52Z</dcterms:created>
  <dcterms:modified xsi:type="dcterms:W3CDTF">2025-02-05T20:13:09Z</dcterms:modified>
</cp:coreProperties>
</file>